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lfh\Downloads\"/>
    </mc:Choice>
  </mc:AlternateContent>
  <xr:revisionPtr revIDLastSave="0" documentId="13_ncr:1_{F2543703-BBC8-456B-9655-60133A0B0531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BGF_BRI (blanko)" sheetId="10" r:id="rId1"/>
    <sheet name="KR (blanko)" sheetId="11" r:id="rId2"/>
    <sheet name="HOAI" sheetId="12" r:id="rId3"/>
  </sheets>
  <definedNames>
    <definedName name="_xlnm.Print_Area" localSheetId="0">'BGF_BRI (blanko)'!$A$1:$E$38</definedName>
  </definedNames>
  <calcPr calcId="191029"/>
</workbook>
</file>

<file path=xl/calcChain.xml><?xml version="1.0" encoding="utf-8"?>
<calcChain xmlns="http://schemas.openxmlformats.org/spreadsheetml/2006/main">
  <c r="C38" i="12" l="1"/>
  <c r="C34" i="12"/>
  <c r="C29" i="12"/>
  <c r="D34" i="12"/>
  <c r="F13" i="12"/>
  <c r="D23" i="12" s="1"/>
  <c r="D27" i="12" s="1"/>
  <c r="D29" i="12" s="1"/>
  <c r="D31" i="12" s="1"/>
  <c r="B5" i="12"/>
  <c r="D36" i="12" l="1"/>
  <c r="D38" i="12" s="1"/>
  <c r="D40" i="12" s="1"/>
  <c r="D42" i="12" s="1"/>
  <c r="D44" i="12" s="1"/>
</calcChain>
</file>

<file path=xl/sharedStrings.xml><?xml version="1.0" encoding="utf-8"?>
<sst xmlns="http://schemas.openxmlformats.org/spreadsheetml/2006/main" count="82" uniqueCount="75">
  <si>
    <t>BV:</t>
  </si>
  <si>
    <t>Lfd. Nr.</t>
  </si>
  <si>
    <t>Summe</t>
  </si>
  <si>
    <t>Einheit</t>
  </si>
  <si>
    <t>Menge</t>
  </si>
  <si>
    <t>Kennwert</t>
  </si>
  <si>
    <t>Betrag in € brutto</t>
  </si>
  <si>
    <t xml:space="preserve">Ermittlung Grundfläche und Rauminhalt </t>
  </si>
  <si>
    <t>Datum:</t>
  </si>
  <si>
    <t>Flächen /Raum</t>
  </si>
  <si>
    <t>Kostengruppe 300+400 (brutto):</t>
  </si>
  <si>
    <t>Kostengruppe 300+400 (netto):</t>
  </si>
  <si>
    <t>A1 =</t>
  </si>
  <si>
    <t>A2 =</t>
  </si>
  <si>
    <t>P =</t>
  </si>
  <si>
    <t>P1 =</t>
  </si>
  <si>
    <t>P2 =</t>
  </si>
  <si>
    <t>Grundleistung:</t>
  </si>
  <si>
    <t>anteiliges Honorar (netto):</t>
  </si>
  <si>
    <t>anteiliges Honorar (brutto):</t>
  </si>
  <si>
    <t>Grundstück</t>
  </si>
  <si>
    <t>Außenanlagen</t>
  </si>
  <si>
    <t>Baunebenkosten</t>
  </si>
  <si>
    <t>Baukonstruktion / 
Technische Anlagen</t>
  </si>
  <si>
    <t>anteiliges Honorar + Nebenkosten (netto):</t>
  </si>
  <si>
    <t>MwSt. (19 %):</t>
  </si>
  <si>
    <t>300
400</t>
  </si>
  <si>
    <t>Herrichten und 
Erschließen</t>
  </si>
  <si>
    <t>Ausstattung / 
Kunstwerke</t>
  </si>
  <si>
    <t>Bauvorhaben:</t>
  </si>
  <si>
    <t>Zweckbestimmung:</t>
  </si>
  <si>
    <t>Grundstück, Lage:</t>
  </si>
  <si>
    <t>Größe:</t>
  </si>
  <si>
    <t>Bauherr:</t>
  </si>
  <si>
    <t>Planverfasser:</t>
  </si>
  <si>
    <t>Gebäudeform:</t>
  </si>
  <si>
    <t>Bauart:</t>
  </si>
  <si>
    <t>Stand:</t>
  </si>
  <si>
    <t>Kostenkennwert</t>
  </si>
  <si>
    <t>BGF =</t>
  </si>
  <si>
    <t>BRI =</t>
  </si>
  <si>
    <t>Vergleichsobjekt:</t>
  </si>
  <si>
    <t>Kennwert mit Stand:</t>
  </si>
  <si>
    <t>Kostensteigerung in %:</t>
  </si>
  <si>
    <t>Kostensteigerung in €:</t>
  </si>
  <si>
    <t>Korrekturfaktoren</t>
  </si>
  <si>
    <t>2. Ortsgröße:</t>
  </si>
  <si>
    <t>1. Bundesland:</t>
  </si>
  <si>
    <t>3. Konjunktur:</t>
  </si>
  <si>
    <t>Kostenkennwert incl. Korrektur</t>
  </si>
  <si>
    <t>Regionalfaktor:</t>
  </si>
  <si>
    <t>Bereich R 
in m²</t>
  </si>
  <si>
    <t>Bereich S
in m²</t>
  </si>
  <si>
    <t>(nach DIN 277)</t>
  </si>
  <si>
    <t>Finanzierung</t>
  </si>
  <si>
    <t>Kostengruppe</t>
  </si>
  <si>
    <t>- Grundlage:</t>
  </si>
  <si>
    <t>- Honorarzone:</t>
  </si>
  <si>
    <t>- Leistungsphasen:</t>
  </si>
  <si>
    <t>- Honorarsatz:</t>
  </si>
  <si>
    <t>- Umbauzuschlag:</t>
  </si>
  <si>
    <t xml:space="preserve">- Nebenkosten: </t>
  </si>
  <si>
    <t>1. anrechenbare Kosten:</t>
  </si>
  <si>
    <t xml:space="preserve">3. Zuschlag für Umbau / </t>
  </si>
  <si>
    <t xml:space="preserve">    Modernisierung:</t>
  </si>
  <si>
    <t>in %</t>
  </si>
  <si>
    <t>Honorarermittlung nach HOAI 2013 - Objektplanung</t>
  </si>
  <si>
    <t>Grundhonorar:</t>
  </si>
  <si>
    <t>5. Nebenkosten:</t>
  </si>
  <si>
    <t>2. Grundhonorar 100%:</t>
  </si>
  <si>
    <t>4. Anteiliges Honorar:</t>
  </si>
  <si>
    <t>Kostenrahmen nach DIN 276 (12/2018)</t>
  </si>
  <si>
    <t>Kostenrahmen (gerundet):</t>
  </si>
  <si>
    <t>Kostenrahmen:</t>
  </si>
  <si>
    <t>2 % von 300/400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</si>
</sst>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43" formatCode="_-* #,##0.00_-;\-* #,##0.00_-;_-* &quot;-&quot;??_-;_-@_-"/>
    <numFmt numFmtId="164" formatCode="#,##0.00\ &quot;m²&quot;;\-#,##0.00\ &quot;m²&quot;"/>
    <numFmt numFmtId="165" formatCode="#,##0.00\ &quot;m³&quot;;\-#,##0.00\ &quot;m³&quot;"/>
    <numFmt numFmtId="166" formatCode="_-* #,##0.00\ [$€]_-;\-* #,##0.00\ [$€]_-;_-* &quot;-&quot;??\ [$€]_-;_-@_-"/>
    <numFmt numFmtId="167" formatCode="_-* #,##0.00\ [$€-40A]_-;\-* #,##0.00\ [$€-40A]_-;_-* &quot;-&quot;??\ [$€-40A]_-;_-@_-"/>
    <numFmt numFmtId="168" formatCode="0.000"/>
    <numFmt numFmtId="169" formatCode="#,##0.00\ &quot;€/m²BGF&quot;"/>
    <numFmt numFmtId="170" formatCode="#,##0.000\ &quot;m³&quot;;\-#,##0.000\ &quot;m³&quot;"/>
  </numFmts>
  <fonts count="1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u/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sz val="10"/>
      <name val="Arial"/>
    </font>
    <font>
      <b/>
      <i/>
      <u/>
      <sz val="14"/>
      <name val="Arial"/>
      <family val="2"/>
    </font>
    <font>
      <b/>
      <sz val="11"/>
      <name val="Arial"/>
      <family val="2"/>
    </font>
    <font>
      <b/>
      <i/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2" xfId="0" quotePrefix="1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4" fillId="0" borderId="2" xfId="0" applyFont="1" applyBorder="1" applyAlignment="1">
      <alignment horizontal="right"/>
    </xf>
    <xf numFmtId="164" fontId="4" fillId="0" borderId="3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2" xfId="0" quotePrefix="1" applyFont="1" applyBorder="1" applyAlignment="1">
      <alignment horizontal="left"/>
    </xf>
    <xf numFmtId="0" fontId="4" fillId="0" borderId="4" xfId="0" applyFont="1" applyBorder="1"/>
    <xf numFmtId="0" fontId="4" fillId="0" borderId="6" xfId="0" quotePrefix="1" applyFont="1" applyBorder="1"/>
    <xf numFmtId="0" fontId="4" fillId="0" borderId="7" xfId="0" applyFont="1" applyBorder="1"/>
    <xf numFmtId="0" fontId="4" fillId="0" borderId="8" xfId="0" applyFont="1" applyBorder="1" applyAlignment="1">
      <alignment horizontal="right"/>
    </xf>
    <xf numFmtId="164" fontId="4" fillId="0" borderId="8" xfId="0" applyNumberFormat="1" applyFont="1" applyBorder="1"/>
    <xf numFmtId="164" fontId="4" fillId="0" borderId="9" xfId="0" applyNumberFormat="1" applyFont="1" applyBorder="1"/>
    <xf numFmtId="0" fontId="7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6" fontId="0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2" xfId="0" applyBorder="1" applyAlignment="1">
      <alignment horizontal="center" vertical="center"/>
    </xf>
    <xf numFmtId="169" fontId="0" fillId="0" borderId="2" xfId="0" applyNumberFormat="1" applyBorder="1" applyAlignment="1">
      <alignment vertical="center"/>
    </xf>
    <xf numFmtId="168" fontId="0" fillId="0" borderId="2" xfId="0" applyNumberFormat="1" applyBorder="1" applyAlignment="1">
      <alignment horizontal="center" vertical="center"/>
    </xf>
    <xf numFmtId="169" fontId="7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70" fontId="7" fillId="0" borderId="11" xfId="0" applyNumberFormat="1" applyFont="1" applyBorder="1" applyAlignment="1">
      <alignment vertical="center"/>
    </xf>
    <xf numFmtId="164" fontId="4" fillId="0" borderId="4" xfId="0" applyNumberFormat="1" applyFont="1" applyBorder="1"/>
    <xf numFmtId="0" fontId="7" fillId="0" borderId="0" xfId="0" applyFont="1" applyAlignment="1">
      <alignment vertical="center"/>
    </xf>
    <xf numFmtId="166" fontId="0" fillId="0" borderId="2" xfId="1" applyFont="1" applyBorder="1" applyAlignment="1">
      <alignment vertical="center"/>
    </xf>
    <xf numFmtId="166" fontId="0" fillId="2" borderId="2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7" fontId="5" fillId="0" borderId="15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7" fontId="5" fillId="0" borderId="2" xfId="0" applyNumberFormat="1" applyFont="1" applyBorder="1" applyAlignment="1">
      <alignment vertical="center"/>
    </xf>
    <xf numFmtId="7" fontId="0" fillId="0" borderId="2" xfId="0" applyNumberFormat="1" applyBorder="1" applyAlignment="1">
      <alignment vertical="center"/>
    </xf>
    <xf numFmtId="0" fontId="13" fillId="0" borderId="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5" fillId="0" borderId="0" xfId="0" applyFont="1"/>
    <xf numFmtId="0" fontId="7" fillId="3" borderId="2" xfId="0" applyFont="1" applyFill="1" applyBorder="1" applyAlignment="1" applyProtection="1">
      <alignment horizontal="center" vertical="center"/>
      <protection locked="0"/>
    </xf>
    <xf numFmtId="9" fontId="7" fillId="3" borderId="2" xfId="2" applyFont="1" applyFill="1" applyBorder="1" applyAlignment="1" applyProtection="1">
      <alignment horizontal="center" vertical="center"/>
      <protection locked="0"/>
    </xf>
    <xf numFmtId="166" fontId="0" fillId="3" borderId="2" xfId="1" applyFont="1" applyFill="1" applyBorder="1" applyAlignment="1" applyProtection="1">
      <alignment vertical="center"/>
      <protection locked="0"/>
    </xf>
    <xf numFmtId="16" fontId="7" fillId="3" borderId="2" xfId="0" quotePrefix="1" applyNumberFormat="1" applyFont="1" applyFill="1" applyBorder="1" applyAlignment="1" applyProtection="1">
      <alignment horizontal="center" vertical="center"/>
      <protection locked="0"/>
    </xf>
    <xf numFmtId="9" fontId="17" fillId="0" borderId="0" xfId="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vertical="center"/>
    </xf>
    <xf numFmtId="0" fontId="1" fillId="0" borderId="0" xfId="0" applyFont="1" applyAlignment="1">
      <alignment horizontal="left" vertical="center"/>
    </xf>
    <xf numFmtId="165" fontId="4" fillId="3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quotePrefix="1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9" fontId="0" fillId="3" borderId="2" xfId="2" applyFont="1" applyFill="1" applyBorder="1" applyAlignment="1" applyProtection="1">
      <alignment vertical="center"/>
      <protection locked="0"/>
    </xf>
    <xf numFmtId="166" fontId="0" fillId="0" borderId="0" xfId="1" applyFont="1" applyAlignment="1">
      <alignment vertical="center"/>
    </xf>
    <xf numFmtId="167" fontId="0" fillId="0" borderId="2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43" fontId="17" fillId="0" borderId="0" xfId="3" quotePrefix="1" applyFont="1" applyAlignment="1">
      <alignment horizontal="center" vertical="center"/>
    </xf>
    <xf numFmtId="9" fontId="17" fillId="0" borderId="2" xfId="2" applyFont="1" applyBorder="1" applyAlignment="1">
      <alignment vertical="center"/>
    </xf>
    <xf numFmtId="9" fontId="17" fillId="0" borderId="0" xfId="2" applyFont="1" applyBorder="1" applyAlignment="1">
      <alignment horizontal="center" vertical="center"/>
    </xf>
    <xf numFmtId="166" fontId="0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right" vertical="center"/>
    </xf>
    <xf numFmtId="166" fontId="16" fillId="4" borderId="18" xfId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165" fontId="1" fillId="3" borderId="12" xfId="0" applyNumberFormat="1" applyFont="1" applyFill="1" applyBorder="1" applyAlignment="1" applyProtection="1">
      <alignment horizontal="left" vertical="center"/>
      <protection locked="0"/>
    </xf>
    <xf numFmtId="165" fontId="1" fillId="3" borderId="16" xfId="0" applyNumberFormat="1" applyFont="1" applyFill="1" applyBorder="1" applyAlignment="1" applyProtection="1">
      <alignment horizontal="left" vertical="center"/>
      <protection locked="0"/>
    </xf>
    <xf numFmtId="164" fontId="4" fillId="0" borderId="5" xfId="0" applyNumberFormat="1" applyFont="1" applyBorder="1"/>
    <xf numFmtId="0" fontId="1" fillId="0" borderId="2" xfId="0" quotePrefix="1" applyFont="1" applyBorder="1"/>
  </cellXfs>
  <cellStyles count="4">
    <cellStyle name="Euro" xfId="1" xr:uid="{00000000-0005-0000-0000-000000000000}"/>
    <cellStyle name="Komma" xfId="3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5150" name="AutoShape 1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/>
        </xdr:cNvSpPr>
      </xdr:nvSpPr>
      <xdr:spPr bwMode="auto">
        <a:xfrm>
          <a:off x="4638675" y="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0</xdr:colOff>
      <xdr:row>38</xdr:row>
      <xdr:rowOff>0</xdr:rowOff>
    </xdr:to>
    <xdr:sp macro="" textlink="">
      <xdr:nvSpPr>
        <xdr:cNvPr id="5151" name="AutoShape 2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/>
        </xdr:cNvSpPr>
      </xdr:nvSpPr>
      <xdr:spPr bwMode="auto">
        <a:xfrm>
          <a:off x="5410200" y="1020127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205155</xdr:colOff>
      <xdr:row>0</xdr:row>
      <xdr:rowOff>73270</xdr:rowOff>
    </xdr:from>
    <xdr:to>
      <xdr:col>4</xdr:col>
      <xdr:colOff>1040424</xdr:colOff>
      <xdr:row>9</xdr:row>
      <xdr:rowOff>39059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397" r="9589"/>
        <a:stretch/>
      </xdr:blipFill>
      <xdr:spPr>
        <a:xfrm>
          <a:off x="3927232" y="73270"/>
          <a:ext cx="1883019" cy="148246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20</xdr:row>
      <xdr:rowOff>70758</xdr:rowOff>
    </xdr:from>
    <xdr:to>
      <xdr:col>6</xdr:col>
      <xdr:colOff>647700</xdr:colOff>
      <xdr:row>24</xdr:row>
      <xdr:rowOff>238126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811361" y="4091669"/>
          <a:ext cx="2095500" cy="11470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000" b="1" i="0" u="sng" strike="noStrike">
              <a:solidFill>
                <a:srgbClr val="000000"/>
              </a:solidFill>
              <a:latin typeface="Arial"/>
              <a:cs typeface="Arial"/>
            </a:rPr>
            <a:t>Interpolation: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A = gesuchtes Honorar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A1 = Honorar des kleineren Wertes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A2 = Honorar des größeren Wertes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P = anrechenbare Kosten zu A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P1 = anrechenbare Kotsen zu A1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P2 = anrechenbare Kosten zu A2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561975</xdr:colOff>
          <xdr:row>15</xdr:row>
          <xdr:rowOff>47625</xdr:rowOff>
        </xdr:from>
        <xdr:to>
          <xdr:col>6</xdr:col>
          <xdr:colOff>123825</xdr:colOff>
          <xdr:row>18</xdr:row>
          <xdr:rowOff>85725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30" zoomScaleNormal="130" workbookViewId="0"/>
  </sheetViews>
  <sheetFormatPr baseColWidth="10" defaultRowHeight="12.75" x14ac:dyDescent="0.2"/>
  <cols>
    <col min="1" max="1" width="7.5703125" customWidth="1"/>
    <col min="2" max="2" width="32.5703125" customWidth="1"/>
    <col min="3" max="5" width="15.7109375" customWidth="1"/>
  </cols>
  <sheetData>
    <row r="1" spans="1:5" ht="18" x14ac:dyDescent="0.25">
      <c r="A1" s="1" t="s">
        <v>7</v>
      </c>
    </row>
    <row r="2" spans="1:5" x14ac:dyDescent="0.2">
      <c r="A2" t="s">
        <v>53</v>
      </c>
    </row>
    <row r="4" spans="1:5" x14ac:dyDescent="0.2">
      <c r="A4" t="s">
        <v>0</v>
      </c>
    </row>
    <row r="5" spans="1:5" x14ac:dyDescent="0.2">
      <c r="A5" t="s">
        <v>8</v>
      </c>
    </row>
    <row r="10" spans="1:5" ht="13.5" thickBot="1" x14ac:dyDescent="0.25"/>
    <row r="11" spans="1:5" ht="12.75" customHeight="1" x14ac:dyDescent="0.2">
      <c r="A11" s="83" t="s">
        <v>1</v>
      </c>
      <c r="B11" s="85" t="s">
        <v>9</v>
      </c>
      <c r="C11" s="87" t="s">
        <v>51</v>
      </c>
      <c r="D11" s="87" t="s">
        <v>52</v>
      </c>
      <c r="E11" s="81" t="s">
        <v>2</v>
      </c>
    </row>
    <row r="12" spans="1:5" ht="13.5" thickBot="1" x14ac:dyDescent="0.25">
      <c r="A12" s="84"/>
      <c r="B12" s="86"/>
      <c r="C12" s="88"/>
      <c r="D12" s="88"/>
      <c r="E12" s="82"/>
    </row>
    <row r="13" spans="1:5" ht="24.95" customHeight="1" x14ac:dyDescent="0.2">
      <c r="A13" s="11"/>
      <c r="B13" s="10"/>
      <c r="C13" s="36"/>
      <c r="D13" s="36"/>
      <c r="E13" s="109"/>
    </row>
    <row r="14" spans="1:5" ht="24.95" customHeight="1" x14ac:dyDescent="0.2">
      <c r="A14" s="2"/>
      <c r="B14" s="110"/>
      <c r="C14" s="5"/>
      <c r="D14" s="5"/>
      <c r="E14" s="7"/>
    </row>
    <row r="15" spans="1:5" ht="24.95" customHeight="1" x14ac:dyDescent="0.2">
      <c r="A15" s="2"/>
      <c r="B15" s="110"/>
      <c r="C15" s="5"/>
      <c r="D15" s="5"/>
      <c r="E15" s="7"/>
    </row>
    <row r="16" spans="1:5" ht="24.95" customHeight="1" x14ac:dyDescent="0.2">
      <c r="A16" s="2"/>
      <c r="B16" s="110"/>
      <c r="C16" s="5"/>
      <c r="D16" s="5"/>
      <c r="E16" s="7"/>
    </row>
    <row r="17" spans="1:5" ht="24.95" customHeight="1" x14ac:dyDescent="0.2">
      <c r="A17" s="2"/>
      <c r="B17" s="110"/>
      <c r="C17" s="5"/>
      <c r="D17" s="5"/>
      <c r="E17" s="7"/>
    </row>
    <row r="18" spans="1:5" ht="24.95" customHeight="1" x14ac:dyDescent="0.2">
      <c r="A18" s="2"/>
      <c r="B18" s="9"/>
      <c r="C18" s="5"/>
      <c r="D18" s="5"/>
      <c r="E18" s="7"/>
    </row>
    <row r="19" spans="1:5" ht="24.95" customHeight="1" x14ac:dyDescent="0.2">
      <c r="A19" s="2"/>
      <c r="B19" s="8"/>
      <c r="C19" s="5"/>
      <c r="D19" s="5"/>
      <c r="E19" s="7"/>
    </row>
    <row r="20" spans="1:5" ht="24.95" customHeight="1" x14ac:dyDescent="0.2">
      <c r="A20" s="2"/>
      <c r="B20" s="6"/>
      <c r="C20" s="5"/>
      <c r="D20" s="5"/>
      <c r="E20" s="7"/>
    </row>
    <row r="21" spans="1:5" ht="24.95" customHeight="1" x14ac:dyDescent="0.2">
      <c r="A21" s="2"/>
      <c r="B21" s="8"/>
      <c r="C21" s="5"/>
      <c r="D21" s="5"/>
      <c r="E21" s="7"/>
    </row>
    <row r="22" spans="1:5" ht="24.95" customHeight="1" x14ac:dyDescent="0.2">
      <c r="A22" s="2"/>
      <c r="B22" s="9"/>
      <c r="C22" s="5"/>
      <c r="D22" s="5"/>
      <c r="E22" s="7"/>
    </row>
    <row r="23" spans="1:5" ht="24.95" customHeight="1" x14ac:dyDescent="0.2">
      <c r="A23" s="2"/>
      <c r="B23" s="9"/>
      <c r="C23" s="5"/>
      <c r="D23" s="5"/>
      <c r="E23" s="7"/>
    </row>
    <row r="24" spans="1:5" ht="24.95" customHeight="1" x14ac:dyDescent="0.2">
      <c r="A24" s="2"/>
      <c r="B24" s="6"/>
      <c r="C24" s="5"/>
      <c r="D24" s="5"/>
      <c r="E24" s="7"/>
    </row>
    <row r="25" spans="1:5" ht="24.95" customHeight="1" x14ac:dyDescent="0.2">
      <c r="A25" s="2"/>
      <c r="B25" s="9"/>
      <c r="C25" s="5"/>
      <c r="D25" s="5"/>
      <c r="E25" s="7"/>
    </row>
    <row r="26" spans="1:5" ht="24.95" customHeight="1" x14ac:dyDescent="0.2">
      <c r="A26" s="2"/>
      <c r="B26" s="9"/>
      <c r="C26" s="5"/>
      <c r="D26" s="5"/>
      <c r="E26" s="7"/>
    </row>
    <row r="27" spans="1:5" ht="24.95" customHeight="1" x14ac:dyDescent="0.2">
      <c r="A27" s="2"/>
      <c r="B27" s="9"/>
      <c r="C27" s="5"/>
      <c r="D27" s="5"/>
      <c r="E27" s="7"/>
    </row>
    <row r="28" spans="1:5" ht="24.95" customHeight="1" x14ac:dyDescent="0.2">
      <c r="A28" s="2"/>
      <c r="B28" s="9"/>
      <c r="C28" s="5"/>
      <c r="D28" s="5"/>
      <c r="E28" s="7"/>
    </row>
    <row r="29" spans="1:5" ht="24.95" customHeight="1" x14ac:dyDescent="0.2">
      <c r="A29" s="2"/>
      <c r="B29" s="9"/>
      <c r="C29" s="5"/>
      <c r="D29" s="5"/>
      <c r="E29" s="7"/>
    </row>
    <row r="30" spans="1:5" ht="24.95" customHeight="1" x14ac:dyDescent="0.2">
      <c r="A30" s="2"/>
      <c r="B30" s="9"/>
      <c r="C30" s="5"/>
      <c r="D30" s="5"/>
      <c r="E30" s="7"/>
    </row>
    <row r="31" spans="1:5" ht="24.95" customHeight="1" x14ac:dyDescent="0.2">
      <c r="A31" s="2"/>
      <c r="B31" s="9"/>
      <c r="C31" s="5"/>
      <c r="D31" s="5"/>
      <c r="E31" s="7"/>
    </row>
    <row r="32" spans="1:5" ht="24.95" customHeight="1" x14ac:dyDescent="0.2">
      <c r="A32" s="2"/>
      <c r="B32" s="9"/>
      <c r="C32" s="5"/>
      <c r="D32" s="5"/>
      <c r="E32" s="7"/>
    </row>
    <row r="33" spans="1:5" ht="24.95" customHeight="1" x14ac:dyDescent="0.2">
      <c r="A33" s="2"/>
      <c r="B33" s="4"/>
      <c r="C33" s="5"/>
      <c r="D33" s="5"/>
      <c r="E33" s="7"/>
    </row>
    <row r="34" spans="1:5" ht="24.95" customHeight="1" x14ac:dyDescent="0.2">
      <c r="A34" s="2"/>
      <c r="B34" s="4"/>
      <c r="C34" s="5"/>
      <c r="D34" s="5"/>
      <c r="E34" s="7"/>
    </row>
    <row r="35" spans="1:5" ht="24.95" customHeight="1" x14ac:dyDescent="0.2">
      <c r="A35" s="2"/>
      <c r="B35" s="4"/>
      <c r="C35" s="5"/>
      <c r="D35" s="5"/>
      <c r="E35" s="7"/>
    </row>
    <row r="36" spans="1:5" ht="24.95" customHeight="1" x14ac:dyDescent="0.2">
      <c r="A36" s="2"/>
      <c r="B36" s="3"/>
      <c r="C36" s="5"/>
      <c r="D36" s="5"/>
      <c r="E36" s="7"/>
    </row>
    <row r="37" spans="1:5" ht="24.95" customHeight="1" x14ac:dyDescent="0.2">
      <c r="A37" s="2"/>
      <c r="B37" s="4"/>
      <c r="C37" s="5"/>
      <c r="D37" s="5"/>
      <c r="E37" s="7"/>
    </row>
    <row r="38" spans="1:5" ht="24.95" customHeight="1" thickBot="1" x14ac:dyDescent="0.25">
      <c r="A38" s="12"/>
      <c r="B38" s="13"/>
      <c r="C38" s="14"/>
      <c r="D38" s="14"/>
      <c r="E38" s="15"/>
    </row>
  </sheetData>
  <mergeCells count="5">
    <mergeCell ref="E11:E12"/>
    <mergeCell ref="A11:A12"/>
    <mergeCell ref="B11:B12"/>
    <mergeCell ref="C11:C12"/>
    <mergeCell ref="D11:D12"/>
  </mergeCells>
  <phoneticPr fontId="0" type="noConversion"/>
  <pageMargins left="0.78740157480314965" right="0.17" top="0.43307086614173229" bottom="0.2" header="0.35433070866141736" footer="0.18"/>
  <pageSetup paperSize="9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7"/>
  <sheetViews>
    <sheetView topLeftCell="A22" zoomScale="140" zoomScaleNormal="140" workbookViewId="0">
      <selection activeCell="C41" sqref="C41"/>
    </sheetView>
  </sheetViews>
  <sheetFormatPr baseColWidth="10" defaultRowHeight="12.75" x14ac:dyDescent="0.2"/>
  <cols>
    <col min="1" max="1" width="9.42578125" customWidth="1"/>
    <col min="2" max="2" width="21" customWidth="1"/>
    <col min="3" max="3" width="13.7109375" customWidth="1"/>
    <col min="4" max="4" width="17.42578125" customWidth="1"/>
    <col min="5" max="5" width="14.85546875" customWidth="1"/>
    <col min="6" max="6" width="16.85546875" bestFit="1" customWidth="1"/>
  </cols>
  <sheetData>
    <row r="1" spans="1:6" ht="18" x14ac:dyDescent="0.25">
      <c r="A1" s="94" t="s">
        <v>71</v>
      </c>
      <c r="B1" s="94"/>
      <c r="C1" s="94"/>
      <c r="D1" s="94"/>
      <c r="E1" s="94"/>
      <c r="F1" s="94"/>
    </row>
    <row r="3" spans="1:6" x14ac:dyDescent="0.2">
      <c r="A3" s="22" t="s">
        <v>29</v>
      </c>
      <c r="E3" s="21" t="s">
        <v>8</v>
      </c>
    </row>
    <row r="4" spans="1:6" ht="6" customHeight="1" x14ac:dyDescent="0.2"/>
    <row r="5" spans="1:6" x14ac:dyDescent="0.2">
      <c r="A5" s="22" t="s">
        <v>30</v>
      </c>
      <c r="E5" s="17" t="s">
        <v>37</v>
      </c>
    </row>
    <row r="6" spans="1:6" ht="6" customHeight="1" x14ac:dyDescent="0.2"/>
    <row r="7" spans="1:6" x14ac:dyDescent="0.2">
      <c r="A7" s="22" t="s">
        <v>31</v>
      </c>
      <c r="E7" s="22" t="s">
        <v>32</v>
      </c>
    </row>
    <row r="8" spans="1:6" ht="6" customHeight="1" x14ac:dyDescent="0.2"/>
    <row r="9" spans="1:6" x14ac:dyDescent="0.2">
      <c r="A9" s="22" t="s">
        <v>33</v>
      </c>
    </row>
    <row r="10" spans="1:6" ht="6" customHeight="1" x14ac:dyDescent="0.2"/>
    <row r="11" spans="1:6" x14ac:dyDescent="0.2">
      <c r="A11" s="22" t="s">
        <v>34</v>
      </c>
    </row>
    <row r="12" spans="1:6" ht="6" customHeight="1" x14ac:dyDescent="0.2"/>
    <row r="13" spans="1:6" x14ac:dyDescent="0.2">
      <c r="A13" s="22" t="s">
        <v>35</v>
      </c>
    </row>
    <row r="14" spans="1:6" ht="6" customHeight="1" x14ac:dyDescent="0.2"/>
    <row r="15" spans="1:6" x14ac:dyDescent="0.2">
      <c r="A15" s="22" t="s">
        <v>36</v>
      </c>
    </row>
    <row r="16" spans="1:6" ht="13.5" thickBot="1" x14ac:dyDescent="0.25">
      <c r="A16" s="22"/>
    </row>
    <row r="17" spans="1:6" s="24" customFormat="1" ht="25.5" customHeight="1" thickBot="1" x14ac:dyDescent="0.25">
      <c r="A17" s="23"/>
      <c r="B17" s="25" t="s">
        <v>39</v>
      </c>
      <c r="C17" s="34"/>
      <c r="D17" s="25" t="s">
        <v>40</v>
      </c>
      <c r="E17" s="35"/>
    </row>
    <row r="19" spans="1:6" x14ac:dyDescent="0.2">
      <c r="A19" s="26" t="s">
        <v>38</v>
      </c>
      <c r="E19" s="26" t="s">
        <v>45</v>
      </c>
    </row>
    <row r="21" spans="1:6" s="24" customFormat="1" ht="24" customHeight="1" x14ac:dyDescent="0.2">
      <c r="A21" s="27" t="s">
        <v>41</v>
      </c>
      <c r="C21" s="99"/>
      <c r="D21" s="100"/>
      <c r="E21" s="29" t="s">
        <v>47</v>
      </c>
      <c r="F21" s="30"/>
    </row>
    <row r="22" spans="1:6" ht="6" customHeight="1" x14ac:dyDescent="0.2"/>
    <row r="23" spans="1:6" s="24" customFormat="1" ht="24" customHeight="1" x14ac:dyDescent="0.2">
      <c r="A23" s="27" t="s">
        <v>42</v>
      </c>
      <c r="C23" s="31"/>
      <c r="E23" s="29" t="s">
        <v>46</v>
      </c>
      <c r="F23" s="32"/>
    </row>
    <row r="24" spans="1:6" ht="6" customHeight="1" x14ac:dyDescent="0.2"/>
    <row r="25" spans="1:6" s="24" customFormat="1" ht="24" customHeight="1" x14ac:dyDescent="0.2">
      <c r="A25" s="27" t="s">
        <v>43</v>
      </c>
      <c r="C25" s="28"/>
      <c r="E25" s="29" t="s">
        <v>48</v>
      </c>
      <c r="F25" s="32"/>
    </row>
    <row r="26" spans="1:6" ht="6" customHeight="1" x14ac:dyDescent="0.2"/>
    <row r="27" spans="1:6" s="24" customFormat="1" ht="24" customHeight="1" x14ac:dyDescent="0.2">
      <c r="A27" s="27" t="s">
        <v>44</v>
      </c>
      <c r="C27" s="31"/>
      <c r="D27" s="101" t="s">
        <v>50</v>
      </c>
      <c r="E27" s="102"/>
    </row>
    <row r="28" spans="1:6" ht="6" customHeight="1" thickBot="1" x14ac:dyDescent="0.25"/>
    <row r="29" spans="1:6" s="24" customFormat="1" ht="24" customHeight="1" thickBot="1" x14ac:dyDescent="0.25">
      <c r="A29" s="27" t="s">
        <v>42</v>
      </c>
      <c r="C29" s="31"/>
      <c r="D29" s="97" t="s">
        <v>49</v>
      </c>
      <c r="E29" s="98"/>
      <c r="F29" s="33"/>
    </row>
    <row r="33" spans="1:6" ht="31.5" customHeight="1" x14ac:dyDescent="0.2">
      <c r="A33" s="92" t="s">
        <v>55</v>
      </c>
      <c r="B33" s="93"/>
      <c r="C33" s="52" t="s">
        <v>3</v>
      </c>
      <c r="D33" s="52" t="s">
        <v>4</v>
      </c>
      <c r="E33" s="52" t="s">
        <v>5</v>
      </c>
      <c r="F33" s="45" t="s">
        <v>6</v>
      </c>
    </row>
    <row r="34" spans="1:6" ht="35.1" customHeight="1" x14ac:dyDescent="0.2">
      <c r="A34" s="46">
        <v>100</v>
      </c>
      <c r="B34" s="47" t="s">
        <v>20</v>
      </c>
      <c r="C34" s="40"/>
      <c r="D34" s="40"/>
      <c r="E34" s="40"/>
      <c r="F34" s="41"/>
    </row>
    <row r="35" spans="1:6" ht="35.1" customHeight="1" x14ac:dyDescent="0.2">
      <c r="A35" s="48">
        <v>200</v>
      </c>
      <c r="B35" s="49" t="s">
        <v>27</v>
      </c>
      <c r="C35" s="89"/>
      <c r="D35" s="90"/>
      <c r="E35" s="91"/>
      <c r="F35" s="43"/>
    </row>
    <row r="36" spans="1:6" ht="35.1" customHeight="1" x14ac:dyDescent="0.2">
      <c r="A36" s="50" t="s">
        <v>26</v>
      </c>
      <c r="B36" s="51" t="s">
        <v>23</v>
      </c>
      <c r="C36" s="40"/>
      <c r="D36" s="42"/>
      <c r="E36" s="41"/>
      <c r="F36" s="41"/>
    </row>
    <row r="37" spans="1:6" ht="35.1" customHeight="1" x14ac:dyDescent="0.2">
      <c r="A37" s="46">
        <v>500</v>
      </c>
      <c r="B37" s="47" t="s">
        <v>21</v>
      </c>
      <c r="C37" s="40"/>
      <c r="D37" s="40"/>
      <c r="E37" s="40"/>
      <c r="F37" s="41"/>
    </row>
    <row r="38" spans="1:6" ht="35.1" customHeight="1" x14ac:dyDescent="0.2">
      <c r="A38" s="46">
        <v>600</v>
      </c>
      <c r="B38" s="51" t="s">
        <v>28</v>
      </c>
      <c r="C38" s="40"/>
      <c r="D38" s="40"/>
      <c r="E38" s="40"/>
      <c r="F38" s="41"/>
    </row>
    <row r="39" spans="1:6" ht="35.1" customHeight="1" x14ac:dyDescent="0.2">
      <c r="A39" s="48">
        <v>700</v>
      </c>
      <c r="B39" s="49" t="s">
        <v>22</v>
      </c>
      <c r="C39" s="89"/>
      <c r="D39" s="90"/>
      <c r="E39" s="91"/>
      <c r="F39" s="43"/>
    </row>
    <row r="40" spans="1:6" ht="35.1" customHeight="1" x14ac:dyDescent="0.2">
      <c r="A40" s="48">
        <v>800</v>
      </c>
      <c r="B40" s="49" t="s">
        <v>54</v>
      </c>
      <c r="C40" s="89" t="s">
        <v>74</v>
      </c>
      <c r="D40" s="90"/>
      <c r="E40" s="91"/>
      <c r="F40" s="44"/>
    </row>
    <row r="42" spans="1:6" ht="15" x14ac:dyDescent="0.2">
      <c r="C42" s="95" t="s">
        <v>73</v>
      </c>
      <c r="D42" s="95"/>
    </row>
    <row r="44" spans="1:6" ht="18" x14ac:dyDescent="0.25">
      <c r="B44" s="96" t="s">
        <v>72</v>
      </c>
      <c r="C44" s="96"/>
      <c r="D44" s="96"/>
    </row>
    <row r="47" spans="1:6" x14ac:dyDescent="0.2">
      <c r="A47" s="20"/>
    </row>
  </sheetData>
  <mergeCells count="10">
    <mergeCell ref="C35:E35"/>
    <mergeCell ref="A33:B33"/>
    <mergeCell ref="A1:F1"/>
    <mergeCell ref="C42:D42"/>
    <mergeCell ref="B44:D44"/>
    <mergeCell ref="C39:E39"/>
    <mergeCell ref="D29:E29"/>
    <mergeCell ref="C21:D21"/>
    <mergeCell ref="D27:E27"/>
    <mergeCell ref="C40:E40"/>
  </mergeCells>
  <phoneticPr fontId="0" type="noConversion"/>
  <pageMargins left="0.78740157480314965" right="0.24" top="0.62992125984251968" bottom="0.59055118110236227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5"/>
  <sheetViews>
    <sheetView zoomScale="140" zoomScaleNormal="140" workbookViewId="0">
      <selection activeCell="B31" sqref="B31"/>
    </sheetView>
  </sheetViews>
  <sheetFormatPr baseColWidth="10" defaultRowHeight="12.75" x14ac:dyDescent="0.2"/>
  <cols>
    <col min="2" max="2" width="12.7109375" customWidth="1"/>
    <col min="3" max="3" width="16" customWidth="1"/>
    <col min="4" max="4" width="14.42578125" bestFit="1" customWidth="1"/>
    <col min="6" max="6" width="12.85546875" bestFit="1" customWidth="1"/>
    <col min="8" max="8" width="4.7109375" customWidth="1"/>
  </cols>
  <sheetData>
    <row r="1" spans="1:8" ht="18.75" x14ac:dyDescent="0.3">
      <c r="A1" s="54" t="s">
        <v>66</v>
      </c>
    </row>
    <row r="3" spans="1:8" s="24" customFormat="1" ht="20.100000000000001" customHeight="1" x14ac:dyDescent="0.2">
      <c r="A3" s="60" t="s">
        <v>0</v>
      </c>
      <c r="B3" s="107"/>
      <c r="C3" s="108"/>
      <c r="D3" s="61" t="s">
        <v>56</v>
      </c>
      <c r="F3" s="55"/>
    </row>
    <row r="4" spans="1:8" s="24" customFormat="1" ht="20.100000000000001" customHeight="1" x14ac:dyDescent="0.2">
      <c r="A4" s="62" t="s">
        <v>8</v>
      </c>
      <c r="B4" s="63"/>
      <c r="D4" s="64" t="s">
        <v>57</v>
      </c>
      <c r="F4" s="55"/>
    </row>
    <row r="5" spans="1:8" s="24" customFormat="1" ht="20.100000000000001" customHeight="1" x14ac:dyDescent="0.2">
      <c r="A5" s="62" t="s">
        <v>37</v>
      </c>
      <c r="B5" s="65">
        <f ca="1">+TODAY()</f>
        <v>45140</v>
      </c>
      <c r="D5" s="61" t="s">
        <v>59</v>
      </c>
      <c r="F5" s="55"/>
    </row>
    <row r="6" spans="1:8" s="24" customFormat="1" ht="20.100000000000001" customHeight="1" x14ac:dyDescent="0.2">
      <c r="A6" s="60"/>
      <c r="B6" s="66"/>
      <c r="D6" s="64" t="s">
        <v>60</v>
      </c>
      <c r="F6" s="56"/>
      <c r="G6" s="67" t="s">
        <v>65</v>
      </c>
    </row>
    <row r="7" spans="1:8" s="24" customFormat="1" ht="20.100000000000001" customHeight="1" x14ac:dyDescent="0.2">
      <c r="A7" s="60"/>
      <c r="B7" s="66"/>
      <c r="D7" s="64" t="s">
        <v>58</v>
      </c>
      <c r="F7" s="58"/>
      <c r="G7" s="68"/>
      <c r="H7" s="67" t="s">
        <v>65</v>
      </c>
    </row>
    <row r="8" spans="1:8" s="24" customFormat="1" ht="20.100000000000001" customHeight="1" x14ac:dyDescent="0.2">
      <c r="A8" s="60"/>
      <c r="B8" s="66"/>
      <c r="D8" s="61" t="s">
        <v>61</v>
      </c>
      <c r="F8" s="56"/>
      <c r="G8" s="67" t="s">
        <v>65</v>
      </c>
    </row>
    <row r="10" spans="1:8" s="24" customFormat="1" ht="20.25" customHeight="1" x14ac:dyDescent="0.2">
      <c r="A10" s="37" t="s">
        <v>62</v>
      </c>
      <c r="C10" s="102" t="s">
        <v>10</v>
      </c>
      <c r="D10" s="102"/>
      <c r="E10" s="103"/>
      <c r="F10" s="57"/>
    </row>
    <row r="13" spans="1:8" s="24" customFormat="1" ht="20.25" customHeight="1" x14ac:dyDescent="0.2">
      <c r="C13" s="104" t="s">
        <v>11</v>
      </c>
      <c r="D13" s="105"/>
      <c r="E13" s="106"/>
      <c r="F13" s="39" t="str">
        <f>IF(F10=0,"",F10/1.19)</f>
        <v/>
      </c>
    </row>
    <row r="15" spans="1:8" x14ac:dyDescent="0.2">
      <c r="A15" s="16"/>
      <c r="C15" s="20"/>
    </row>
    <row r="17" spans="1:4" x14ac:dyDescent="0.2">
      <c r="A17" s="16" t="s">
        <v>69</v>
      </c>
    </row>
    <row r="21" spans="1:4" s="24" customFormat="1" ht="20.100000000000001" customHeight="1" x14ac:dyDescent="0.2">
      <c r="C21" s="53" t="s">
        <v>12</v>
      </c>
      <c r="D21" s="57"/>
    </row>
    <row r="22" spans="1:4" s="24" customFormat="1" ht="20.100000000000001" customHeight="1" x14ac:dyDescent="0.2">
      <c r="C22" s="53" t="s">
        <v>13</v>
      </c>
      <c r="D22" s="57"/>
    </row>
    <row r="23" spans="1:4" s="24" customFormat="1" ht="20.100000000000001" customHeight="1" x14ac:dyDescent="0.2">
      <c r="C23" s="53" t="s">
        <v>14</v>
      </c>
      <c r="D23" s="69" t="str">
        <f>+F13</f>
        <v/>
      </c>
    </row>
    <row r="24" spans="1:4" s="24" customFormat="1" ht="20.100000000000001" customHeight="1" x14ac:dyDescent="0.2">
      <c r="C24" s="53" t="s">
        <v>15</v>
      </c>
      <c r="D24" s="57"/>
    </row>
    <row r="25" spans="1:4" s="24" customFormat="1" ht="20.100000000000001" customHeight="1" x14ac:dyDescent="0.2">
      <c r="C25" s="53" t="s">
        <v>16</v>
      </c>
      <c r="D25" s="57"/>
    </row>
    <row r="26" spans="1:4" x14ac:dyDescent="0.2">
      <c r="C26" s="17"/>
    </row>
    <row r="27" spans="1:4" s="24" customFormat="1" ht="20.100000000000001" customHeight="1" x14ac:dyDescent="0.2">
      <c r="C27" s="53" t="s">
        <v>17</v>
      </c>
      <c r="D27" s="70" t="str">
        <f>IF(F10=0,"",+D21+(D22-D21)*((D23-D24)/(D25-D24)))</f>
        <v/>
      </c>
    </row>
    <row r="28" spans="1:4" x14ac:dyDescent="0.2">
      <c r="C28" s="17"/>
      <c r="D28" s="18"/>
    </row>
    <row r="29" spans="1:4" s="24" customFormat="1" ht="20.100000000000001" customHeight="1" x14ac:dyDescent="0.2">
      <c r="A29" s="37" t="s">
        <v>63</v>
      </c>
      <c r="C29" s="59" t="str">
        <f>IF(F10=0,"",F6)</f>
        <v/>
      </c>
      <c r="D29" s="28" t="str">
        <f>IF(F10=0,"",C29*D27)</f>
        <v/>
      </c>
    </row>
    <row r="30" spans="1:4" x14ac:dyDescent="0.2">
      <c r="A30" s="16" t="s">
        <v>64</v>
      </c>
      <c r="C30" s="17"/>
      <c r="D30" s="18"/>
    </row>
    <row r="31" spans="1:4" s="24" customFormat="1" ht="20.100000000000001" customHeight="1" x14ac:dyDescent="0.2">
      <c r="C31" s="71" t="s">
        <v>67</v>
      </c>
      <c r="D31" s="70" t="str">
        <f>IF(F10=0,"",D29+D27)</f>
        <v/>
      </c>
    </row>
    <row r="32" spans="1:4" x14ac:dyDescent="0.2">
      <c r="C32" s="17"/>
      <c r="D32" s="18"/>
    </row>
    <row r="34" spans="1:10" s="24" customFormat="1" ht="20.100000000000001" customHeight="1" x14ac:dyDescent="0.2">
      <c r="A34" s="37" t="s">
        <v>70</v>
      </c>
      <c r="C34" s="72" t="str">
        <f>IF(F10=0,"",F7)</f>
        <v/>
      </c>
      <c r="D34" s="73" t="str">
        <f>IF(F10=0,"",G7)</f>
        <v/>
      </c>
    </row>
    <row r="36" spans="1:10" s="24" customFormat="1" ht="20.100000000000001" customHeight="1" x14ac:dyDescent="0.2">
      <c r="C36" s="53" t="s">
        <v>18</v>
      </c>
      <c r="D36" s="70" t="str">
        <f>IF(F10=0,"",D31*D34)</f>
        <v/>
      </c>
    </row>
    <row r="38" spans="1:10" s="24" customFormat="1" ht="20.100000000000001" customHeight="1" x14ac:dyDescent="0.2">
      <c r="A38" s="37" t="s">
        <v>68</v>
      </c>
      <c r="C38" s="74" t="str">
        <f>IF(F10=0,"",F8)</f>
        <v/>
      </c>
      <c r="D38" s="38" t="str">
        <f>IF(F10=0,"",C38*D36)</f>
        <v/>
      </c>
      <c r="I38" s="53"/>
      <c r="J38" s="75"/>
    </row>
    <row r="39" spans="1:10" x14ac:dyDescent="0.2">
      <c r="I39" s="17"/>
      <c r="J39" s="19"/>
    </row>
    <row r="40" spans="1:10" s="24" customFormat="1" ht="20.100000000000001" customHeight="1" x14ac:dyDescent="0.2">
      <c r="A40" s="27"/>
      <c r="C40" s="53" t="s">
        <v>24</v>
      </c>
      <c r="D40" s="70" t="str">
        <f>IF(F10=0,"",D38+D36)</f>
        <v/>
      </c>
      <c r="I40" s="53"/>
      <c r="J40" s="75"/>
    </row>
    <row r="41" spans="1:10" x14ac:dyDescent="0.2">
      <c r="I41" s="17"/>
      <c r="J41" s="19"/>
    </row>
    <row r="42" spans="1:10" s="24" customFormat="1" ht="20.100000000000001" customHeight="1" x14ac:dyDescent="0.2">
      <c r="C42" s="76" t="s">
        <v>25</v>
      </c>
      <c r="D42" s="38" t="str">
        <f>IF(F10=0,"",D40*19/100)</f>
        <v/>
      </c>
    </row>
    <row r="44" spans="1:10" s="24" customFormat="1" ht="20.100000000000001" customHeight="1" thickBot="1" x14ac:dyDescent="0.25">
      <c r="B44" s="77"/>
      <c r="C44" s="78" t="s">
        <v>19</v>
      </c>
      <c r="D44" s="79" t="str">
        <f>IF(F10=0,"",D42+D40)</f>
        <v/>
      </c>
      <c r="E44" s="80"/>
    </row>
    <row r="45" spans="1:10" ht="13.5" thickTop="1" x14ac:dyDescent="0.2"/>
  </sheetData>
  <mergeCells count="3">
    <mergeCell ref="C10:E10"/>
    <mergeCell ref="C13:E13"/>
    <mergeCell ref="B3:C3"/>
  </mergeCells>
  <phoneticPr fontId="0" type="noConversion"/>
  <dataValidations count="1">
    <dataValidation type="textLength" operator="greaterThan" allowBlank="1" showInputMessage="1" showErrorMessage="1" promptTitle="Nur Text!" sqref="B3:C3" xr:uid="{17AC4E6A-A9C0-4296-8597-A3C399FA2C66}">
      <formula1>1</formula1>
    </dataValidation>
  </dataValidations>
  <pageMargins left="0.66" right="0.17" top="0.984251969" bottom="0.984251969" header="0.4921259845" footer="0.4921259845"/>
  <pageSetup paperSize="9" scale="95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6148" r:id="rId4">
          <objectPr defaultSize="0" r:id="rId5">
            <anchor moveWithCells="1">
              <from>
                <xdr:col>3</xdr:col>
                <xdr:colOff>561975</xdr:colOff>
                <xdr:row>15</xdr:row>
                <xdr:rowOff>47625</xdr:rowOff>
              </from>
              <to>
                <xdr:col>6</xdr:col>
                <xdr:colOff>123825</xdr:colOff>
                <xdr:row>18</xdr:row>
                <xdr:rowOff>85725</xdr:rowOff>
              </to>
            </anchor>
          </objectPr>
        </oleObject>
      </mc:Choice>
      <mc:Fallback>
        <oleObject progId="Equation.3" shapeId="614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BGF_BRI (blanko)</vt:lpstr>
      <vt:lpstr>KR (blanko)</vt:lpstr>
      <vt:lpstr>HOAI</vt:lpstr>
      <vt:lpstr>'BGF_BRI (blanko)'!Druckbereich</vt:lpstr>
    </vt:vector>
  </TitlesOfParts>
  <Company>n.n.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Ralf Hirsch</cp:lastModifiedBy>
  <cp:lastPrinted>2020-09-07T13:38:11Z</cp:lastPrinted>
  <dcterms:created xsi:type="dcterms:W3CDTF">2003-01-31T08:33:10Z</dcterms:created>
  <dcterms:modified xsi:type="dcterms:W3CDTF">2023-08-02T06:43:30Z</dcterms:modified>
</cp:coreProperties>
</file>